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6" i="1" l="1"/>
  <c r="F9" i="1"/>
  <c r="F10" i="1"/>
  <c r="F6" i="1"/>
  <c r="E5" i="1"/>
  <c r="E11" i="1" s="1"/>
  <c r="E12" i="1" s="1"/>
  <c r="D5" i="1"/>
  <c r="D11" i="1" s="1"/>
  <c r="D12" i="1" s="1"/>
  <c r="D6" i="1"/>
  <c r="F5" i="1" l="1"/>
  <c r="F3" i="1"/>
  <c r="F12" i="1" l="1"/>
  <c r="F11" i="1"/>
</calcChain>
</file>

<file path=xl/sharedStrings.xml><?xml version="1.0" encoding="utf-8"?>
<sst xmlns="http://schemas.openxmlformats.org/spreadsheetml/2006/main" count="24" uniqueCount="19">
  <si>
    <t>Stadshout</t>
  </si>
  <si>
    <t>Cirkelhout</t>
  </si>
  <si>
    <t>Totaal</t>
  </si>
  <si>
    <t>eikenhout</t>
  </si>
  <si>
    <t>arbeid</t>
  </si>
  <si>
    <t>subtotaal</t>
  </si>
  <si>
    <t>mail 20-10</t>
  </si>
  <si>
    <t>mail 28-10</t>
  </si>
  <si>
    <t>materiaal</t>
  </si>
  <si>
    <t xml:space="preserve"> </t>
  </si>
  <si>
    <t>impregneren (arbeid)</t>
  </si>
  <si>
    <t>impregneren (olie)</t>
  </si>
  <si>
    <t>datum offerte</t>
  </si>
  <si>
    <t>meer/minder in % van offertebedrag</t>
  </si>
  <si>
    <t>offerte incl. BTW</t>
  </si>
  <si>
    <t>meerwerk ivm 2 bakken met gedeelde deksels en osb-bodem (arbeid)</t>
  </si>
  <si>
    <t>facturen 27-11 incl. BTW</t>
  </si>
  <si>
    <t>meerwerk ivm 2 bakken met gedeelde deksels en osb-bodem (materiaal)</t>
  </si>
  <si>
    <t>mail 18-10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</si>
</sst>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44" fontId="2" fillId="0" borderId="0" xfId="1" applyFont="1" applyAlignment="1">
      <alignment horizontal="right"/>
    </xf>
    <xf numFmtId="0" fontId="0" fillId="0" borderId="0" xfId="0" applyFont="1" applyAlignment="1">
      <alignment horizontal="center"/>
    </xf>
    <xf numFmtId="164" fontId="1" fillId="0" borderId="0" xfId="2" applyNumberFormat="1" applyFont="1" applyAlignment="1">
      <alignment horizontal="center"/>
    </xf>
    <xf numFmtId="164" fontId="0" fillId="0" borderId="0" xfId="2" applyNumberFormat="1" applyFont="1" applyAlignment="1">
      <alignment horizontal="center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"/>
  <sheetViews>
    <sheetView tabSelected="1" workbookViewId="0">
      <selection activeCell="C11" sqref="C11"/>
    </sheetView>
  </sheetViews>
  <sheetFormatPr defaultRowHeight="15" x14ac:dyDescent="0.25"/>
  <cols>
    <col min="1" max="1" width="10.42578125" style="1" bestFit="1" customWidth="1"/>
    <col min="2" max="2" width="13.5703125" style="1" bestFit="1" customWidth="1"/>
    <col min="3" max="3" width="67.7109375" style="1" bestFit="1" customWidth="1"/>
    <col min="4" max="4" width="16.140625" style="3" bestFit="1" customWidth="1"/>
    <col min="5" max="5" width="22.7109375" style="3" bestFit="1" customWidth="1"/>
    <col min="6" max="6" width="34.42578125" style="6" bestFit="1" customWidth="1"/>
  </cols>
  <sheetData>
    <row r="2" spans="1:6" s="1" customFormat="1" x14ac:dyDescent="0.25">
      <c r="B2" s="1" t="s">
        <v>12</v>
      </c>
      <c r="D2" s="2" t="s">
        <v>14</v>
      </c>
      <c r="E2" s="2" t="s">
        <v>16</v>
      </c>
      <c r="F2" s="6" t="s">
        <v>13</v>
      </c>
    </row>
    <row r="3" spans="1:6" x14ac:dyDescent="0.25">
      <c r="A3" s="1" t="s">
        <v>0</v>
      </c>
      <c r="B3" s="1" t="s">
        <v>18</v>
      </c>
      <c r="C3" s="1" t="s">
        <v>3</v>
      </c>
      <c r="D3" s="4">
        <v>425</v>
      </c>
      <c r="E3" s="4">
        <v>368.75</v>
      </c>
      <c r="F3" s="7">
        <f>E3/D3</f>
        <v>0.86764705882352944</v>
      </c>
    </row>
    <row r="4" spans="1:6" x14ac:dyDescent="0.25">
      <c r="D4" s="4"/>
      <c r="E4" s="4"/>
      <c r="F4" s="8" t="s">
        <v>9</v>
      </c>
    </row>
    <row r="5" spans="1:6" x14ac:dyDescent="0.25">
      <c r="A5" s="1" t="s">
        <v>1</v>
      </c>
      <c r="B5" s="1" t="s">
        <v>18</v>
      </c>
      <c r="C5" s="1" t="s">
        <v>4</v>
      </c>
      <c r="D5" s="4">
        <f>185*1.21</f>
        <v>223.85</v>
      </c>
      <c r="E5" s="4">
        <f>310*1.21</f>
        <v>375.09999999999997</v>
      </c>
      <c r="F5" s="7">
        <f t="shared" ref="F5:F10" si="0">E5/D5</f>
        <v>1.6756756756756757</v>
      </c>
    </row>
    <row r="6" spans="1:6" x14ac:dyDescent="0.25">
      <c r="B6" s="1" t="s">
        <v>18</v>
      </c>
      <c r="C6" s="1" t="s">
        <v>8</v>
      </c>
      <c r="D6" s="4">
        <f>40*1.21</f>
        <v>48.4</v>
      </c>
      <c r="E6" s="4">
        <f>(439)*1.21-250</f>
        <v>281.18999999999994</v>
      </c>
      <c r="F6" s="7">
        <f t="shared" si="0"/>
        <v>5.8097107438016522</v>
      </c>
    </row>
    <row r="7" spans="1:6" x14ac:dyDescent="0.25">
      <c r="B7" s="1" t="s">
        <v>6</v>
      </c>
      <c r="C7" s="1" t="s">
        <v>15</v>
      </c>
      <c r="D7" s="4">
        <v>50</v>
      </c>
      <c r="E7" s="4"/>
      <c r="F7" s="8" t="s">
        <v>9</v>
      </c>
    </row>
    <row r="8" spans="1:6" x14ac:dyDescent="0.25">
      <c r="B8" s="1" t="s">
        <v>6</v>
      </c>
      <c r="C8" s="1" t="s">
        <v>17</v>
      </c>
      <c r="D8" s="4">
        <v>60</v>
      </c>
      <c r="E8" s="4"/>
      <c r="F8" s="8"/>
    </row>
    <row r="9" spans="1:6" x14ac:dyDescent="0.25">
      <c r="B9" s="1" t="s">
        <v>7</v>
      </c>
      <c r="C9" s="1" t="s">
        <v>10</v>
      </c>
      <c r="D9" s="4">
        <v>100</v>
      </c>
      <c r="E9" s="4">
        <v>100</v>
      </c>
      <c r="F9" s="7">
        <f t="shared" si="0"/>
        <v>1</v>
      </c>
    </row>
    <row r="10" spans="1:6" x14ac:dyDescent="0.25">
      <c r="B10" s="1" t="s">
        <v>7</v>
      </c>
      <c r="C10" s="1" t="s">
        <v>11</v>
      </c>
      <c r="D10" s="4">
        <v>150</v>
      </c>
      <c r="E10" s="4">
        <v>150</v>
      </c>
      <c r="F10" s="7">
        <f t="shared" si="0"/>
        <v>1</v>
      </c>
    </row>
    <row r="11" spans="1:6" s="1" customFormat="1" x14ac:dyDescent="0.25">
      <c r="A11" s="1" t="s">
        <v>5</v>
      </c>
      <c r="D11" s="5">
        <f>SUM(D5:D10)</f>
        <v>632.25</v>
      </c>
      <c r="E11" s="5">
        <f>SUM(E5:E10)</f>
        <v>906.29</v>
      </c>
      <c r="F11" s="7">
        <f>E11/D11</f>
        <v>1.4334361407671015</v>
      </c>
    </row>
    <row r="12" spans="1:6" s="1" customFormat="1" x14ac:dyDescent="0.25">
      <c r="A12" s="1" t="s">
        <v>2</v>
      </c>
      <c r="D12" s="5">
        <f>D3+D11</f>
        <v>1057.25</v>
      </c>
      <c r="E12" s="5">
        <f>E3+E11</f>
        <v>1275.04</v>
      </c>
      <c r="F12" s="7">
        <f>E12/D12</f>
        <v>1.2059966895247103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  <headerFooter>
    <oddHeader>&amp;L&amp;"-,Vet"&amp;12Overzicht offertes en facturen Cirkelhout</oddHead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</dc:creator>
  <cp:lastModifiedBy>Amber</cp:lastModifiedBy>
  <cp:lastPrinted>2016-11-27T15:26:58Z</cp:lastPrinted>
  <dcterms:created xsi:type="dcterms:W3CDTF">2016-11-27T15:09:41Z</dcterms:created>
  <dcterms:modified xsi:type="dcterms:W3CDTF">2016-11-30T21:35:42Z</dcterms:modified>
</cp:coreProperties>
</file>