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5600" windowHeight="1158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H15" i="1"/>
  <c r="H18" s="1"/>
  <c r="I15"/>
  <c r="I18" s="1"/>
  <c r="K17"/>
  <c r="J15"/>
  <c r="J18" s="1"/>
  <c r="F16"/>
  <c r="K19" l="1"/>
  <c r="L16"/>
  <c r="L21" s="1"/>
  <c r="K18" l="1"/>
</calcChain>
</file>

<file path=xl/sharedStrings.xml><?xml version="1.0" encoding="utf-8"?>
<sst xmlns="http://schemas.openxmlformats.org/spreadsheetml/2006/main" count="64" uniqueCount="60">
  <si>
    <t>omschrĳving</t>
  </si>
  <si>
    <t>ND</t>
  </si>
  <si>
    <t>startsaldi 2016 (pdf)</t>
  </si>
  <si>
    <t>NL Doet</t>
  </si>
  <si>
    <t>Nicole Pakker</t>
  </si>
  <si>
    <t>€ 110,13-</t>
  </si>
  <si>
    <t>NL Doet shovelrĳder</t>
  </si>
  <si>
    <t>Kees Heemskerk</t>
  </si>
  <si>
    <t>€ 10,00-</t>
  </si>
  <si>
    <t>factuur B2016009 NL Doet Boschveldtuin</t>
  </si>
  <si>
    <t>Stichting Dienstenbedrĳf 's-Hertogenbosch West</t>
  </si>
  <si>
    <t>€ 135,15-</t>
  </si>
  <si>
    <t>€ 38,02-</t>
  </si>
  <si>
    <t>Ben van der Kallen</t>
  </si>
  <si>
    <t>€ 27,85-</t>
  </si>
  <si>
    <t>factuurnummer 160006 eikenhout Oranjefonds</t>
  </si>
  <si>
    <t>Stichting Stadshout 's-Hertogenbosch</t>
  </si>
  <si>
    <t>€ 368,75-</t>
  </si>
  <si>
    <t>factuur 2016019 Boschveldtuin NL Doet</t>
  </si>
  <si>
    <t>Cirkelhout 's-Hertogenbosch</t>
  </si>
  <si>
    <t>€ 906,29-</t>
  </si>
  <si>
    <t>€ 1.596,19-</t>
  </si>
  <si>
    <t>ontwerp</t>
  </si>
  <si>
    <t>pomp</t>
  </si>
  <si>
    <t>Kracht</t>
  </si>
  <si>
    <t>v.d. Camp</t>
  </si>
  <si>
    <t>schrobzaag</t>
  </si>
  <si>
    <t>Boels</t>
  </si>
  <si>
    <t xml:space="preserve"> </t>
  </si>
  <si>
    <t>ontwerp nieuwe Boschveldtuin</t>
  </si>
  <si>
    <t>verhuizing pomp nieuwe Boschveldtuin</t>
  </si>
  <si>
    <t>huur gereedschap voor aanpassen boombakken</t>
  </si>
  <si>
    <t>hout bankbakken</t>
  </si>
  <si>
    <t>omschrijving</t>
  </si>
  <si>
    <t>kosten</t>
  </si>
  <si>
    <t>Totaal</t>
  </si>
  <si>
    <t>datum overschrijving door OBB</t>
  </si>
  <si>
    <r>
      <t>€ 0,00</t>
    </r>
    <r>
      <rPr>
        <sz val="11"/>
        <color rgb="FF000055"/>
        <rFont val="Arial"/>
        <family val="2"/>
      </rPr>
      <t>-</t>
    </r>
  </si>
  <si>
    <t>gefactureerd door/door OBB betaald aan</t>
  </si>
  <si>
    <t>Begroot in activiteitenplan</t>
  </si>
  <si>
    <t>totaal activiteit 1</t>
  </si>
  <si>
    <t>totaal activiteit 2</t>
  </si>
  <si>
    <t>totaal activiteit 3</t>
  </si>
  <si>
    <t>totaal activiteiten</t>
  </si>
  <si>
    <t>Verschil met begroting</t>
  </si>
  <si>
    <t>Check</t>
  </si>
  <si>
    <t>Overschrijding budget Oranje Fonds</t>
  </si>
  <si>
    <t>Beschikt door Oranje Fonds</t>
  </si>
  <si>
    <t>Totaal kosten</t>
  </si>
  <si>
    <t>subtotaal?</t>
  </si>
  <si>
    <t>materialen en arbeid bankbakken</t>
  </si>
  <si>
    <t>onderdeel activiteitenplan</t>
  </si>
  <si>
    <t xml:space="preserve">soep klusdagen 12 en 13 maart </t>
  </si>
  <si>
    <t>kosten klusdag 13 maart Nldoet</t>
  </si>
  <si>
    <t>kosten koffie/thee/fris/lunch etc. klusdagen 12 en 13 maart Nldoet</t>
  </si>
  <si>
    <t>Karwei/ vd. Oetelaar/Gamma</t>
  </si>
  <si>
    <t>planken en paal poort , 2x verf</t>
  </si>
  <si>
    <t>22-022016</t>
  </si>
  <si>
    <t>Gamma</t>
  </si>
  <si>
    <t>snelcement, schroeven voor omhulsel nieuwe pomp</t>
  </si>
</sst>
</file>

<file path=xl/styles.xml><?xml version="1.0" encoding="utf-8"?>
<styleSheet xmlns="http://schemas.openxmlformats.org/spreadsheetml/2006/main">
  <numFmts count="2">
    <numFmt numFmtId="8" formatCode="&quot;€&quot;\ #,##0.00;[Red]&quot;€&quot;\ \-#,##0.00"/>
    <numFmt numFmtId="44" formatCode="_ &quot;€&quot;\ * #,##0.00_ ;_ &quot;€&quot;\ * \-#,##0.00_ ;_ &quot;€&quot;\ * &quot;-&quot;??_ ;_ @_ "/>
  </numFmts>
  <fonts count="10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55"/>
      <name val="Arial"/>
      <family val="2"/>
    </font>
    <font>
      <sz val="11"/>
      <color rgb="FF000055"/>
      <name val="Arial"/>
      <family val="2"/>
    </font>
    <font>
      <sz val="11"/>
      <color rgb="FF0000AA"/>
      <name val="Arial"/>
      <family val="2"/>
    </font>
    <font>
      <sz val="11"/>
      <color rgb="FFAA0055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</cellStyleXfs>
  <cellXfs count="31">
    <xf numFmtId="0" fontId="0" fillId="0" borderId="0" xfId="0"/>
    <xf numFmtId="8" fontId="2" fillId="0" borderId="0" xfId="0" applyNumberFormat="1" applyFont="1"/>
    <xf numFmtId="0" fontId="2" fillId="0" borderId="0" xfId="0" applyFont="1"/>
    <xf numFmtId="44" fontId="2" fillId="0" borderId="0" xfId="0" applyNumberFormat="1" applyFont="1"/>
    <xf numFmtId="4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5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44" fontId="6" fillId="2" borderId="1" xfId="2" applyFont="1" applyFill="1" applyBorder="1" applyAlignment="1">
      <alignment horizontal="right" wrapText="1"/>
    </xf>
    <xf numFmtId="14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44" fontId="7" fillId="0" borderId="1" xfId="2" applyFont="1" applyBorder="1" applyAlignment="1">
      <alignment horizontal="right" wrapText="1"/>
    </xf>
    <xf numFmtId="44" fontId="7" fillId="2" borderId="1" xfId="2" applyFont="1" applyFill="1" applyBorder="1" applyAlignment="1">
      <alignment horizontal="right" wrapText="1"/>
    </xf>
    <xf numFmtId="8" fontId="7" fillId="0" borderId="1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8" fillId="2" borderId="0" xfId="1" applyFont="1" applyFill="1" applyAlignment="1" applyProtection="1">
      <alignment horizontal="left" wrapText="1"/>
    </xf>
    <xf numFmtId="44" fontId="2" fillId="0" borderId="0" xfId="2" applyFont="1"/>
    <xf numFmtId="16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4" fontId="9" fillId="0" borderId="0" xfId="0" applyNumberFormat="1" applyFont="1"/>
    <xf numFmtId="44" fontId="9" fillId="0" borderId="0" xfId="2" applyFont="1"/>
    <xf numFmtId="0" fontId="5" fillId="3" borderId="0" xfId="0" applyFont="1" applyFill="1" applyAlignment="1">
      <alignment horizontal="left" wrapText="1"/>
    </xf>
    <xf numFmtId="0" fontId="7" fillId="3" borderId="1" xfId="0" applyFont="1" applyFill="1" applyBorder="1" applyAlignment="1">
      <alignment horizontal="right" wrapText="1"/>
    </xf>
    <xf numFmtId="0" fontId="2" fillId="3" borderId="0" xfId="0" applyFont="1" applyFill="1"/>
    <xf numFmtId="14" fontId="5" fillId="3" borderId="0" xfId="0" applyNumberFormat="1" applyFont="1" applyFill="1" applyAlignment="1">
      <alignment horizontal="left" wrapText="1"/>
    </xf>
  </cellXfs>
  <cellStyles count="3">
    <cellStyle name="Hyperlink" xfId="1" builtinId="8"/>
    <cellStyle name="Standaard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mperium.be/OBB/scan/20160101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topLeftCell="G1" workbookViewId="0">
      <selection activeCell="B16" sqref="B16"/>
    </sheetView>
  </sheetViews>
  <sheetFormatPr defaultRowHeight="14.25"/>
  <cols>
    <col min="1" max="1" width="39.140625" style="19" bestFit="1" customWidth="1"/>
    <col min="2" max="2" width="71.7109375" style="2" bestFit="1" customWidth="1"/>
    <col min="3" max="3" width="47.42578125" style="2" bestFit="1" customWidth="1"/>
    <col min="4" max="4" width="11.42578125" style="2" bestFit="1" customWidth="1"/>
    <col min="5" max="5" width="16.7109375" style="5" bestFit="1" customWidth="1"/>
    <col min="6" max="6" width="11.85546875" style="2" bestFit="1" customWidth="1"/>
    <col min="7" max="7" width="60.5703125" style="2" bestFit="1" customWidth="1"/>
    <col min="8" max="8" width="12" style="2" customWidth="1"/>
    <col min="9" max="9" width="12.42578125" style="2" customWidth="1"/>
    <col min="10" max="10" width="11.28515625" style="2" customWidth="1"/>
    <col min="11" max="11" width="12.28515625" style="2" bestFit="1" customWidth="1"/>
    <col min="12" max="12" width="11.85546875" style="2" bestFit="1" customWidth="1"/>
    <col min="13" max="16384" width="9.140625" style="2"/>
  </cols>
  <sheetData>
    <row r="1" spans="1:12" s="19" customFormat="1" ht="35.25" customHeight="1">
      <c r="A1" s="15" t="s">
        <v>36</v>
      </c>
      <c r="B1" s="15" t="s">
        <v>0</v>
      </c>
      <c r="C1" s="15" t="s">
        <v>38</v>
      </c>
      <c r="D1" s="16" t="s">
        <v>1</v>
      </c>
      <c r="E1" s="17" t="s">
        <v>51</v>
      </c>
      <c r="F1" s="18" t="s">
        <v>34</v>
      </c>
      <c r="G1" s="18" t="s">
        <v>33</v>
      </c>
      <c r="H1" s="18" t="s">
        <v>40</v>
      </c>
      <c r="I1" s="18" t="s">
        <v>41</v>
      </c>
      <c r="J1" s="18" t="s">
        <v>42</v>
      </c>
      <c r="K1" s="18" t="s">
        <v>43</v>
      </c>
      <c r="L1" s="24" t="s">
        <v>35</v>
      </c>
    </row>
    <row r="2" spans="1:12" ht="20.100000000000001" customHeight="1">
      <c r="A2" s="6">
        <v>42370</v>
      </c>
      <c r="B2" s="20" t="s">
        <v>2</v>
      </c>
      <c r="C2" s="7"/>
      <c r="D2" s="8" t="s">
        <v>37</v>
      </c>
      <c r="F2" s="2" t="s">
        <v>28</v>
      </c>
    </row>
    <row r="3" spans="1:12" ht="20.100000000000001" customHeight="1">
      <c r="A3" s="9">
        <v>42443</v>
      </c>
      <c r="B3" s="10" t="s">
        <v>3</v>
      </c>
      <c r="C3" s="10" t="s">
        <v>4</v>
      </c>
      <c r="D3" s="11" t="s">
        <v>5</v>
      </c>
      <c r="E3" s="5">
        <v>2</v>
      </c>
      <c r="F3" s="21">
        <v>110.13</v>
      </c>
      <c r="G3" s="2" t="s">
        <v>54</v>
      </c>
    </row>
    <row r="4" spans="1:12" ht="20.100000000000001" customHeight="1">
      <c r="A4" s="30">
        <v>42443</v>
      </c>
      <c r="B4" s="7" t="s">
        <v>6</v>
      </c>
      <c r="C4" s="7" t="s">
        <v>7</v>
      </c>
      <c r="D4" s="12" t="s">
        <v>8</v>
      </c>
      <c r="E4" s="5">
        <v>2</v>
      </c>
      <c r="F4" s="21">
        <v>10</v>
      </c>
      <c r="G4" s="2" t="s">
        <v>53</v>
      </c>
    </row>
    <row r="5" spans="1:12" ht="20.100000000000001" customHeight="1">
      <c r="A5" s="9">
        <v>42464</v>
      </c>
      <c r="B5" s="10" t="s">
        <v>9</v>
      </c>
      <c r="C5" s="10" t="s">
        <v>10</v>
      </c>
      <c r="D5" s="11" t="s">
        <v>11</v>
      </c>
      <c r="E5" s="5">
        <v>2</v>
      </c>
      <c r="F5" s="21">
        <v>135.15</v>
      </c>
      <c r="G5" s="2" t="s">
        <v>52</v>
      </c>
    </row>
    <row r="6" spans="1:12" ht="20.100000000000001" customHeight="1">
      <c r="A6" s="6">
        <v>42642</v>
      </c>
      <c r="B6" s="27" t="s">
        <v>55</v>
      </c>
      <c r="C6" s="7" t="s">
        <v>4</v>
      </c>
      <c r="D6" s="12" t="s">
        <v>12</v>
      </c>
      <c r="E6" s="5">
        <v>1</v>
      </c>
      <c r="F6" s="21">
        <v>38.020000000000003</v>
      </c>
      <c r="G6" s="29" t="s">
        <v>56</v>
      </c>
    </row>
    <row r="7" spans="1:12" ht="20.100000000000001" customHeight="1">
      <c r="A7" s="9">
        <v>42688</v>
      </c>
      <c r="B7" s="27" t="s">
        <v>58</v>
      </c>
      <c r="C7" s="10" t="s">
        <v>13</v>
      </c>
      <c r="D7" s="11" t="s">
        <v>14</v>
      </c>
      <c r="E7" s="5">
        <v>1</v>
      </c>
      <c r="F7" s="21">
        <v>27.85</v>
      </c>
      <c r="G7" s="2" t="s">
        <v>59</v>
      </c>
    </row>
    <row r="8" spans="1:12" ht="20.100000000000001" customHeight="1">
      <c r="A8" s="6">
        <v>42702</v>
      </c>
      <c r="B8" s="7" t="s">
        <v>15</v>
      </c>
      <c r="C8" s="7" t="s">
        <v>16</v>
      </c>
      <c r="D8" s="12" t="s">
        <v>17</v>
      </c>
      <c r="E8" s="5">
        <v>1</v>
      </c>
      <c r="F8" s="21">
        <v>368.75</v>
      </c>
      <c r="G8" s="2" t="s">
        <v>32</v>
      </c>
      <c r="H8" s="2" t="s">
        <v>28</v>
      </c>
    </row>
    <row r="9" spans="1:12" ht="20.100000000000001" customHeight="1">
      <c r="A9" s="9">
        <v>42706</v>
      </c>
      <c r="B9" s="10" t="s">
        <v>18</v>
      </c>
      <c r="C9" s="10" t="s">
        <v>19</v>
      </c>
      <c r="D9" s="11" t="s">
        <v>20</v>
      </c>
      <c r="E9" s="5">
        <v>1</v>
      </c>
      <c r="F9" s="21">
        <v>906.29</v>
      </c>
      <c r="G9" s="2" t="s">
        <v>50</v>
      </c>
    </row>
    <row r="10" spans="1:12" ht="20.100000000000001" customHeight="1">
      <c r="A10" s="7" t="s">
        <v>49</v>
      </c>
      <c r="B10" s="7"/>
      <c r="C10" s="7"/>
      <c r="D10" s="28" t="s">
        <v>21</v>
      </c>
      <c r="F10" s="21"/>
    </row>
    <row r="11" spans="1:12">
      <c r="A11" s="22" t="s">
        <v>57</v>
      </c>
      <c r="B11" s="10" t="s">
        <v>22</v>
      </c>
      <c r="C11" s="10" t="s">
        <v>24</v>
      </c>
      <c r="D11" s="13">
        <v>400</v>
      </c>
      <c r="E11" s="5">
        <v>3</v>
      </c>
      <c r="F11" s="21">
        <v>400</v>
      </c>
      <c r="G11" s="2" t="s">
        <v>29</v>
      </c>
    </row>
    <row r="12" spans="1:12">
      <c r="A12" s="23">
        <v>42479</v>
      </c>
      <c r="B12" s="7" t="s">
        <v>23</v>
      </c>
      <c r="C12" s="7" t="s">
        <v>25</v>
      </c>
      <c r="D12" s="1">
        <v>450</v>
      </c>
      <c r="E12" s="5">
        <v>1</v>
      </c>
      <c r="F12" s="21">
        <v>450</v>
      </c>
      <c r="G12" s="2" t="s">
        <v>30</v>
      </c>
    </row>
    <row r="13" spans="1:12">
      <c r="A13" s="23">
        <v>42489</v>
      </c>
      <c r="B13" s="10" t="s">
        <v>26</v>
      </c>
      <c r="C13" s="14" t="s">
        <v>27</v>
      </c>
      <c r="D13" s="1">
        <v>47.8</v>
      </c>
      <c r="E13" s="5">
        <v>2</v>
      </c>
      <c r="F13" s="21">
        <v>47.8</v>
      </c>
      <c r="G13" s="2" t="s">
        <v>31</v>
      </c>
    </row>
    <row r="15" spans="1:12">
      <c r="H15" s="3">
        <f>F6+F7+F8+F9+F12</f>
        <v>1790.9099999999999</v>
      </c>
      <c r="I15" s="3">
        <f>F3+F4+F5+F13</f>
        <v>303.08</v>
      </c>
      <c r="J15" s="3">
        <f>F11</f>
        <v>400</v>
      </c>
      <c r="K15" s="3"/>
    </row>
    <row r="16" spans="1:12" ht="15">
      <c r="A16" s="24" t="s">
        <v>48</v>
      </c>
      <c r="F16" s="25">
        <f>SUM(F3:F13)</f>
        <v>2493.9900000000002</v>
      </c>
      <c r="L16" s="25">
        <f>H15+I15+J15</f>
        <v>2493.9899999999998</v>
      </c>
    </row>
    <row r="17" spans="1:12">
      <c r="A17" s="19" t="s">
        <v>39</v>
      </c>
      <c r="H17" s="21">
        <v>1500</v>
      </c>
      <c r="I17" s="21">
        <v>175</v>
      </c>
      <c r="J17" s="21">
        <v>500</v>
      </c>
      <c r="K17" s="3">
        <f>SUM(H17:J17)</f>
        <v>2175</v>
      </c>
    </row>
    <row r="18" spans="1:12" ht="15">
      <c r="A18" s="2" t="s">
        <v>44</v>
      </c>
      <c r="D18" s="3" t="s">
        <v>28</v>
      </c>
      <c r="E18" s="4"/>
      <c r="H18" s="25">
        <f>H17-H15</f>
        <v>-290.90999999999985</v>
      </c>
      <c r="I18" s="25">
        <f>I17-I15</f>
        <v>-128.07999999999998</v>
      </c>
      <c r="J18" s="25">
        <f>J17-J15</f>
        <v>100</v>
      </c>
      <c r="K18" s="3">
        <f>K17-L16</f>
        <v>-318.98999999999978</v>
      </c>
    </row>
    <row r="19" spans="1:12" ht="15">
      <c r="A19" s="2" t="s">
        <v>45</v>
      </c>
      <c r="D19" s="2" t="s">
        <v>28</v>
      </c>
      <c r="K19" s="25">
        <f>SUM(H18:J18)</f>
        <v>-318.98999999999984</v>
      </c>
    </row>
    <row r="20" spans="1:12" ht="15">
      <c r="A20" s="24" t="s">
        <v>47</v>
      </c>
      <c r="L20" s="26">
        <v>2200</v>
      </c>
    </row>
    <row r="21" spans="1:12" ht="15">
      <c r="A21" s="24" t="s">
        <v>46</v>
      </c>
      <c r="L21" s="25">
        <f>L20-L16</f>
        <v>-293.98999999999978</v>
      </c>
    </row>
  </sheetData>
  <hyperlinks>
    <hyperlink ref="B2" r:id="rId1" display="http://www.imperium.be/OBB/scan/2016010101.pdf"/>
  </hyperlinks>
  <printOptions gridLines="1"/>
  <pageMargins left="0.23622047244094491" right="0.23622047244094491" top="0.74803149606299213" bottom="0.74803149606299213" header="0.31496062992125984" footer="0.31496062992125984"/>
  <pageSetup paperSize="9" scale="44" orientation="landscape" horizontalDpi="300" verticalDpi="300" r:id="rId2"/>
  <headerFooter>
    <oddHeader>&amp;L&amp;"-,Vet"&amp;12Overzicht afrekening kosten Boschveldtuin Oranje Fonds Tender Groen Verbindt 2015&amp;Rprojectnummer 20151514</oddHeader>
    <oddFooter>&amp;L&amp;F&amp;R&amp;D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Leo</cp:lastModifiedBy>
  <cp:lastPrinted>2016-12-19T21:40:20Z</cp:lastPrinted>
  <dcterms:created xsi:type="dcterms:W3CDTF">2016-12-19T13:28:43Z</dcterms:created>
  <dcterms:modified xsi:type="dcterms:W3CDTF">2016-12-21T08:18:30Z</dcterms:modified>
</cp:coreProperties>
</file>